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ll4\Desktop\Watch Autumn Keto\"/>
    </mc:Choice>
  </mc:AlternateContent>
  <xr:revisionPtr revIDLastSave="0" documentId="13_ncr:1_{3662C748-5E90-4981-B3DA-329FDD48AB4D}" xr6:coauthVersionLast="43" xr6:coauthVersionMax="43" xr10:uidLastSave="{00000000-0000-0000-0000-000000000000}"/>
  <bookViews>
    <workbookView xWindow="-120" yWindow="-120" windowWidth="29040" windowHeight="15840" xr2:uid="{F598DADB-5E83-4195-B47F-806FDC4EA9FA}"/>
  </bookViews>
  <sheets>
    <sheet name="Blank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  <c r="L4" i="1"/>
  <c r="L3" i="1"/>
  <c r="J9" i="1"/>
  <c r="J10" i="1"/>
  <c r="J12" i="1" l="1"/>
  <c r="J13" i="1"/>
  <c r="P5" i="1"/>
  <c r="O13" i="1" s="1"/>
  <c r="N7" i="1"/>
  <c r="P4" i="1"/>
  <c r="O12" i="1" s="1"/>
  <c r="P3" i="1"/>
  <c r="O11" i="1" s="1"/>
  <c r="R4" i="1" l="1"/>
  <c r="R5" i="1"/>
  <c r="R3" i="1"/>
</calcChain>
</file>

<file path=xl/sharedStrings.xml><?xml version="1.0" encoding="utf-8"?>
<sst xmlns="http://schemas.openxmlformats.org/spreadsheetml/2006/main" count="31" uniqueCount="27">
  <si>
    <t>Manual BMR/ Macro Calculator</t>
  </si>
  <si>
    <t>Height (in)</t>
  </si>
  <si>
    <t>Weight (lbs)</t>
  </si>
  <si>
    <t>Age (yrs)</t>
  </si>
  <si>
    <t>BMR</t>
  </si>
  <si>
    <t xml:space="preserve">Calorie Target: </t>
  </si>
  <si>
    <t>Macro Breakdown</t>
  </si>
  <si>
    <t>*</t>
  </si>
  <si>
    <t>/ 9 calories per gram =</t>
  </si>
  <si>
    <t>/ 4 calories per gram =</t>
  </si>
  <si>
    <r>
      <t>Women</t>
    </r>
    <r>
      <rPr>
        <sz val="12"/>
        <color theme="1"/>
        <rFont val="Calibri"/>
        <family val="2"/>
        <scheme val="minor"/>
      </rPr>
      <t>: BMR = 655 + (4.35 x weight in pounds) + (4.7 x height in inches) - (4.7 x age in years)</t>
    </r>
  </si>
  <si>
    <r>
      <t>Men</t>
    </r>
    <r>
      <rPr>
        <sz val="12"/>
        <color theme="1"/>
        <rFont val="Calibri"/>
        <family val="2"/>
        <scheme val="minor"/>
      </rPr>
      <t>: BMR = 66 + (6.23 x weight in pounds) + (12.7 x height in inches) - (6.8 x age in years)</t>
    </r>
  </si>
  <si>
    <r>
      <t>Women</t>
    </r>
    <r>
      <rPr>
        <sz val="12"/>
        <color theme="1"/>
        <rFont val="Calibri"/>
        <family val="2"/>
        <scheme val="minor"/>
      </rPr>
      <t>: BMR = 655 + (9.6 x weight in kg) + (1.8 x height in cm) - (4.7 x age in years)</t>
    </r>
  </si>
  <si>
    <r>
      <t>Men</t>
    </r>
    <r>
      <rPr>
        <sz val="12"/>
        <color theme="1"/>
        <rFont val="Calibri"/>
        <family val="2"/>
        <scheme val="minor"/>
      </rPr>
      <t>: BMR = 66 + (13.7 x weight in kg) + (5 x height in cm) - (6.8 x age in years)</t>
    </r>
  </si>
  <si>
    <t>Source: http://www.bmi-calculator.net/bmr-calculator/bmr-formula.php</t>
  </si>
  <si>
    <t>g of Fat</t>
  </si>
  <si>
    <t>g of Protein</t>
  </si>
  <si>
    <t>g of Net Carbs</t>
  </si>
  <si>
    <t>Fat</t>
  </si>
  <si>
    <t>Protein</t>
  </si>
  <si>
    <t>Carbs</t>
  </si>
  <si>
    <r>
      <t xml:space="preserve">% Calories from </t>
    </r>
    <r>
      <rPr>
        <b/>
        <u/>
        <sz val="14"/>
        <color theme="4"/>
        <rFont val="Calibri"/>
        <family val="2"/>
        <scheme val="minor"/>
      </rPr>
      <t>Fat</t>
    </r>
    <r>
      <rPr>
        <sz val="14"/>
        <color theme="1"/>
        <rFont val="Calibri"/>
        <family val="2"/>
        <scheme val="minor"/>
      </rPr>
      <t xml:space="preserve"> =</t>
    </r>
  </si>
  <si>
    <r>
      <t xml:space="preserve">% Calories from </t>
    </r>
    <r>
      <rPr>
        <b/>
        <u/>
        <sz val="14"/>
        <color theme="5"/>
        <rFont val="Calibri"/>
        <family val="2"/>
        <scheme val="minor"/>
      </rPr>
      <t>Protein</t>
    </r>
    <r>
      <rPr>
        <sz val="14"/>
        <color theme="1"/>
        <rFont val="Calibri"/>
        <family val="2"/>
        <scheme val="minor"/>
      </rPr>
      <t xml:space="preserve"> =</t>
    </r>
  </si>
  <si>
    <r>
      <t xml:space="preserve">% Calories from </t>
    </r>
    <r>
      <rPr>
        <b/>
        <u/>
        <sz val="14"/>
        <color theme="6"/>
        <rFont val="Calibri"/>
        <family val="2"/>
        <scheme val="minor"/>
      </rPr>
      <t>Carbs</t>
    </r>
    <r>
      <rPr>
        <sz val="14"/>
        <color theme="1"/>
        <rFont val="Calibri"/>
        <family val="2"/>
        <scheme val="minor"/>
      </rPr>
      <t xml:space="preserve"> =</t>
    </r>
  </si>
  <si>
    <t>Height (cm)</t>
  </si>
  <si>
    <t>Weight (kgs)</t>
  </si>
  <si>
    <t>-OR-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</si>
</sst>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u/>
      <sz val="14"/>
      <color theme="5"/>
      <name val="Calibri"/>
      <family val="2"/>
      <scheme val="minor"/>
    </font>
    <font>
      <b/>
      <u/>
      <sz val="14"/>
      <color theme="6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3" borderId="2" xfId="0" applyFont="1" applyFill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9" fontId="4" fillId="4" borderId="2" xfId="1" applyFont="1" applyFill="1" applyBorder="1" applyAlignment="1">
      <alignment horizontal="center"/>
    </xf>
    <xf numFmtId="0" fontId="4" fillId="4" borderId="0" xfId="0" applyFont="1" applyFill="1"/>
    <xf numFmtId="0" fontId="5" fillId="4" borderId="1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5" xfId="0" applyFont="1" applyFill="1" applyBorder="1"/>
    <xf numFmtId="0" fontId="6" fillId="6" borderId="4" xfId="0" applyFont="1" applyFill="1" applyBorder="1"/>
    <xf numFmtId="0" fontId="6" fillId="6" borderId="5" xfId="0" applyFont="1" applyFill="1" applyBorder="1"/>
    <xf numFmtId="0" fontId="6" fillId="7" borderId="4" xfId="0" applyFont="1" applyFill="1" applyBorder="1"/>
    <xf numFmtId="0" fontId="6" fillId="7" borderId="5" xfId="0" applyFont="1" applyFill="1" applyBorder="1"/>
    <xf numFmtId="0" fontId="9" fillId="4" borderId="0" xfId="0" applyFont="1" applyFill="1"/>
    <xf numFmtId="0" fontId="9" fillId="4" borderId="0" xfId="0" applyNumberFormat="1" applyFont="1" applyFill="1"/>
    <xf numFmtId="0" fontId="13" fillId="4" borderId="0" xfId="0" applyFont="1" applyFill="1"/>
    <xf numFmtId="0" fontId="5" fillId="4" borderId="0" xfId="0" quotePrefix="1" applyFont="1" applyFill="1" applyAlignment="1">
      <alignment horizontal="center"/>
    </xf>
    <xf numFmtId="0" fontId="8" fillId="4" borderId="0" xfId="0" applyFont="1" applyFill="1"/>
    <xf numFmtId="0" fontId="5" fillId="2" borderId="2" xfId="0" applyFont="1" applyFill="1" applyBorder="1" applyAlignment="1" applyProtection="1">
      <alignment horizontal="center"/>
      <protection locked="0"/>
    </xf>
    <xf numFmtId="9" fontId="5" fillId="2" borderId="2" xfId="1" applyFont="1" applyFill="1" applyBorder="1" applyAlignment="1" applyProtection="1">
      <alignment horizontal="center"/>
      <protection locked="0"/>
    </xf>
    <xf numFmtId="9" fontId="5" fillId="2" borderId="3" xfId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rgb="FFF7090F"/>
        </patternFill>
      </fill>
    </dxf>
  </dxfs>
  <tableStyles count="0" defaultTableStyle="TableStyleMedium2" defaultPivotStyle="PivotStyleLight16"/>
  <colors>
    <mruColors>
      <color rgb="FFF709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Macro Ratio</a:t>
            </a:r>
            <a:r>
              <a:rPr lang="en-US" sz="1800" b="1" baseline="0"/>
              <a:t> Chart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CB-4D43-9178-D768166BD2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CB-4D43-9178-D768166BD2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CB-4D43-9178-D768166BD253}"/>
              </c:ext>
            </c:extLst>
          </c:dPt>
          <c:cat>
            <c:strRef>
              <c:f>'Blank Calculator'!$N$11:$N$13</c:f>
              <c:strCache>
                <c:ptCount val="3"/>
                <c:pt idx="0">
                  <c:v>Fat</c:v>
                </c:pt>
                <c:pt idx="1">
                  <c:v>Protein</c:v>
                </c:pt>
                <c:pt idx="2">
                  <c:v>Carbs</c:v>
                </c:pt>
              </c:strCache>
            </c:strRef>
          </c:cat>
          <c:val>
            <c:numRef>
              <c:f>'Blank Calculator'!$O$11:$O$13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5-4FAC-A44C-CA172FB2C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73031496063002"/>
          <c:y val="0.38445829687955674"/>
          <c:w val="0.19793635170603677"/>
          <c:h val="0.351870078740157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171450</xdr:rowOff>
    </xdr:from>
    <xdr:to>
      <xdr:col>2</xdr:col>
      <xdr:colOff>133350</xdr:colOff>
      <xdr:row>24</xdr:row>
      <xdr:rowOff>181506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43DD22B-E255-4D72-9620-682DB7D8C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10100"/>
          <a:ext cx="1885950" cy="781581"/>
        </a:xfrm>
        <a:prstGeom prst="rect">
          <a:avLst/>
        </a:prstGeom>
      </xdr:spPr>
    </xdr:pic>
    <xdr:clientData/>
  </xdr:twoCellAnchor>
  <xdr:twoCellAnchor>
    <xdr:from>
      <xdr:col>12</xdr:col>
      <xdr:colOff>104775</xdr:colOff>
      <xdr:row>8</xdr:row>
      <xdr:rowOff>14287</xdr:rowOff>
    </xdr:from>
    <xdr:to>
      <xdr:col>16</xdr:col>
      <xdr:colOff>1171575</xdr:colOff>
      <xdr:row>20</xdr:row>
      <xdr:rowOff>42862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DEEC2144-2682-4578-9147-1E60AEFC3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79D33-C6D9-4B44-82DF-25024A793DDF}">
  <dimension ref="A1:S26"/>
  <sheetViews>
    <sheetView tabSelected="1" workbookViewId="0">
      <selection activeCell="B3" sqref="B3"/>
    </sheetView>
  </sheetViews>
  <sheetFormatPr defaultRowHeight="15" x14ac:dyDescent="0.25"/>
  <cols>
    <col min="1" max="1" width="15.28515625" style="3" customWidth="1"/>
    <col min="2" max="2" width="11" style="3" customWidth="1"/>
    <col min="3" max="3" width="9.140625" style="3"/>
    <col min="4" max="4" width="15.28515625" style="3" customWidth="1"/>
    <col min="5" max="5" width="11" style="3" customWidth="1"/>
    <col min="6" max="8" width="9.140625" style="3"/>
    <col min="9" max="9" width="12.5703125" style="3" customWidth="1"/>
    <col min="10" max="12" width="9.140625" style="3"/>
    <col min="13" max="13" width="4.140625" style="3" customWidth="1"/>
    <col min="14" max="14" width="9.140625" style="3"/>
    <col min="15" max="15" width="30.140625" style="3" bestFit="1" customWidth="1"/>
    <col min="16" max="16" width="9.140625" style="3"/>
    <col min="17" max="17" width="22.42578125" style="3" bestFit="1" customWidth="1"/>
    <col min="18" max="18" width="5.5703125" style="3" bestFit="1" customWidth="1"/>
    <col min="19" max="19" width="17.28515625" style="3" bestFit="1" customWidth="1"/>
    <col min="20" max="16384" width="9.140625" style="3"/>
  </cols>
  <sheetData>
    <row r="1" spans="1:19" ht="26.25" x14ac:dyDescent="0.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6</v>
      </c>
    </row>
    <row r="2" spans="1:19" ht="18.75" customHeight="1" thickBot="1" x14ac:dyDescent="0.3"/>
    <row r="3" spans="1:19" ht="18.75" customHeight="1" thickBot="1" x14ac:dyDescent="0.35">
      <c r="A3" s="25" t="s">
        <v>1</v>
      </c>
      <c r="B3" s="26"/>
      <c r="C3" s="10"/>
      <c r="D3" s="25" t="s">
        <v>24</v>
      </c>
      <c r="E3" s="26"/>
      <c r="L3" s="1">
        <f>B15</f>
        <v>0</v>
      </c>
      <c r="M3" s="11" t="s">
        <v>7</v>
      </c>
      <c r="N3" s="27">
        <v>0.75</v>
      </c>
      <c r="O3" s="13" t="s">
        <v>21</v>
      </c>
      <c r="P3" s="1">
        <f>ROUND(N3*L3,0)</f>
        <v>0</v>
      </c>
      <c r="Q3" s="10" t="s">
        <v>8</v>
      </c>
      <c r="R3" s="15">
        <f>ROUND(P3/9,0)</f>
        <v>0</v>
      </c>
      <c r="S3" s="16" t="s">
        <v>15</v>
      </c>
    </row>
    <row r="4" spans="1:19" ht="18.75" customHeight="1" thickBot="1" x14ac:dyDescent="0.35">
      <c r="A4" s="25" t="s">
        <v>2</v>
      </c>
      <c r="B4" s="26"/>
      <c r="C4" s="24" t="s">
        <v>26</v>
      </c>
      <c r="D4" s="25" t="s">
        <v>25</v>
      </c>
      <c r="E4" s="26"/>
      <c r="L4" s="1">
        <f>B15</f>
        <v>0</v>
      </c>
      <c r="M4" s="11" t="s">
        <v>7</v>
      </c>
      <c r="N4" s="27">
        <v>0.2</v>
      </c>
      <c r="O4" s="13" t="s">
        <v>22</v>
      </c>
      <c r="P4" s="1">
        <f t="shared" ref="P4:P5" si="0">ROUND(N4*L4,0)</f>
        <v>0</v>
      </c>
      <c r="Q4" s="10" t="s">
        <v>9</v>
      </c>
      <c r="R4" s="17">
        <f>ROUND(P4/4,0)</f>
        <v>0</v>
      </c>
      <c r="S4" s="18" t="s">
        <v>16</v>
      </c>
    </row>
    <row r="5" spans="1:19" ht="18.75" customHeight="1" thickBot="1" x14ac:dyDescent="0.35">
      <c r="A5" s="25" t="s">
        <v>3</v>
      </c>
      <c r="B5" s="26"/>
      <c r="C5" s="10"/>
      <c r="D5" s="25" t="s">
        <v>3</v>
      </c>
      <c r="E5" s="26"/>
      <c r="L5" s="1">
        <f>B15</f>
        <v>0</v>
      </c>
      <c r="M5" s="11" t="s">
        <v>7</v>
      </c>
      <c r="N5" s="28">
        <v>0.05</v>
      </c>
      <c r="O5" s="13" t="s">
        <v>23</v>
      </c>
      <c r="P5" s="1">
        <f t="shared" si="0"/>
        <v>0</v>
      </c>
      <c r="Q5" s="10" t="s">
        <v>9</v>
      </c>
      <c r="R5" s="19">
        <f>ROUND(P5/4,0)</f>
        <v>0</v>
      </c>
      <c r="S5" s="20" t="s">
        <v>17</v>
      </c>
    </row>
    <row r="6" spans="1:19" ht="9" customHeight="1" thickBot="1" x14ac:dyDescent="0.35">
      <c r="N6" s="9"/>
    </row>
    <row r="7" spans="1:19" ht="18.75" customHeight="1" thickBot="1" x14ac:dyDescent="0.35">
      <c r="J7" s="14" t="s">
        <v>4</v>
      </c>
      <c r="N7" s="12">
        <f>SUM(N3:N5)</f>
        <v>1</v>
      </c>
    </row>
    <row r="8" spans="1:19" ht="6.75" customHeight="1" thickBot="1" x14ac:dyDescent="0.3"/>
    <row r="9" spans="1:19" ht="18.75" customHeight="1" thickBot="1" x14ac:dyDescent="0.35">
      <c r="A9" s="4" t="s">
        <v>10</v>
      </c>
      <c r="J9" s="1" t="str">
        <f>IF(B3&lt;&gt;0,IF(B4&lt;&gt;0,IF(B5&lt;&gt;0,ROUND(655+(4.35*B4)+(4.7*B3)-(4.7*B5),0),""),""),"")</f>
        <v/>
      </c>
    </row>
    <row r="10" spans="1:19" ht="18.75" customHeight="1" thickBot="1" x14ac:dyDescent="0.35">
      <c r="A10" s="4" t="s">
        <v>11</v>
      </c>
      <c r="J10" s="1" t="str">
        <f>IF(B3&lt;&gt;0,IF(B4&lt;&gt;0,IF(B5&lt;&gt;0,ROUND(66 + (6.23 *B4) + (12.7 * B3) - (6.8 * B5),0),""),""),"")</f>
        <v/>
      </c>
      <c r="Q10" s="21"/>
    </row>
    <row r="11" spans="1:19" ht="18.75" customHeight="1" thickBot="1" x14ac:dyDescent="0.35">
      <c r="A11" s="5"/>
      <c r="J11" s="9"/>
      <c r="N11" s="21" t="s">
        <v>18</v>
      </c>
      <c r="O11" s="22">
        <f>P3</f>
        <v>0</v>
      </c>
      <c r="Q11" s="21"/>
    </row>
    <row r="12" spans="1:19" ht="18.75" customHeight="1" thickBot="1" x14ac:dyDescent="0.35">
      <c r="A12" s="4" t="s">
        <v>12</v>
      </c>
      <c r="J12" s="1" t="str">
        <f>IF(E3&lt;&gt;0,IF(E4&lt;&gt;0,IF(E5&lt;&gt;0,ROUND(655+(9.6*E4)+(1.8*E3)-(4.7*E5),0),""),""),"")</f>
        <v/>
      </c>
      <c r="N12" s="21" t="s">
        <v>19</v>
      </c>
      <c r="O12" s="22">
        <f>P4</f>
        <v>0</v>
      </c>
      <c r="Q12" s="21"/>
    </row>
    <row r="13" spans="1:19" ht="18.75" customHeight="1" thickBot="1" x14ac:dyDescent="0.35">
      <c r="A13" s="4" t="s">
        <v>13</v>
      </c>
      <c r="J13" s="1" t="str">
        <f>IF(E3&lt;&gt;0,IF(E4&lt;&gt;0,IF(E5&lt;&gt;0,ROUND(66+(13.7*E4)+(5*E3)-(6.8*E5),0),""),""),"")</f>
        <v/>
      </c>
      <c r="L13" s="7"/>
      <c r="N13" s="21" t="s">
        <v>20</v>
      </c>
      <c r="O13" s="22">
        <f>P5</f>
        <v>0</v>
      </c>
    </row>
    <row r="14" spans="1:19" ht="18.75" customHeight="1" thickBot="1" x14ac:dyDescent="0.3">
      <c r="L14" s="7"/>
    </row>
    <row r="15" spans="1:19" ht="18.75" customHeight="1" thickBot="1" x14ac:dyDescent="0.35">
      <c r="A15" s="6" t="s">
        <v>5</v>
      </c>
      <c r="B15" s="26"/>
    </row>
    <row r="16" spans="1:19" ht="18.75" customHeight="1" x14ac:dyDescent="0.25"/>
    <row r="17" spans="1:1" ht="18.75" customHeight="1" x14ac:dyDescent="0.25"/>
    <row r="21" spans="1:1" ht="15.75" x14ac:dyDescent="0.25">
      <c r="A21" s="7"/>
    </row>
    <row r="26" spans="1:1" x14ac:dyDescent="0.25">
      <c r="A26" s="23" t="s">
        <v>14</v>
      </c>
    </row>
  </sheetData>
  <sheetProtection sheet="1" objects="1" scenarios="1" selectLockedCells="1"/>
  <conditionalFormatting sqref="N7">
    <cfRule type="expression" dxfId="1" priority="1">
      <formula>$N$7&lt;&gt;1</formula>
    </cfRule>
    <cfRule type="expression" dxfId="0" priority="2">
      <formula>$N$7=1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fall4</dc:creator>
  <cp:lastModifiedBy>fall4</cp:lastModifiedBy>
  <dcterms:created xsi:type="dcterms:W3CDTF">2019-04-25T09:22:18Z</dcterms:created>
  <dcterms:modified xsi:type="dcterms:W3CDTF">2019-06-07T09:47:57Z</dcterms:modified>
</cp:coreProperties>
</file>